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ARTO TRIMESTRE\4to Trimestre ldf\"/>
    </mc:Choice>
  </mc:AlternateContent>
  <bookViews>
    <workbookView xWindow="0" yWindow="0" windowWidth="28800" windowHeight="12315"/>
  </bookViews>
  <sheets>
    <sheet name="Hoja1" sheetId="1" r:id="rId1"/>
  </sheets>
  <definedNames>
    <definedName name="_xlnm.Print_Area" localSheetId="0">Hoja1!$B$2:$F$73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3" i="1" l="1"/>
  <c r="D21" i="1" s="1"/>
  <c r="D55" i="1"/>
  <c r="D57" i="1" s="1"/>
  <c r="D49" i="1"/>
  <c r="D48" i="1"/>
  <c r="D8" i="1"/>
  <c r="F53" i="1"/>
  <c r="E53" i="1"/>
  <c r="F48" i="1"/>
  <c r="E48" i="1"/>
  <c r="E51" i="1" l="1"/>
  <c r="D47" i="1"/>
  <c r="F49" i="1"/>
  <c r="F47" i="1" s="1"/>
  <c r="E49" i="1"/>
  <c r="E47" i="1" s="1"/>
  <c r="F17" i="1" l="1"/>
  <c r="E17" i="1"/>
  <c r="F68" i="1" l="1"/>
  <c r="E68" i="1"/>
  <c r="E66" i="1"/>
  <c r="F66" i="1"/>
  <c r="D66" i="1"/>
  <c r="E64" i="1"/>
  <c r="F64" i="1"/>
  <c r="D64" i="1"/>
  <c r="E63" i="1"/>
  <c r="E62" i="1" s="1"/>
  <c r="F63" i="1"/>
  <c r="F62" i="1" s="1"/>
  <c r="D63" i="1"/>
  <c r="D62" i="1" s="1"/>
  <c r="E60" i="1"/>
  <c r="F60" i="1"/>
  <c r="D60" i="1"/>
  <c r="D70" i="1" s="1"/>
  <c r="D72" i="1" s="1"/>
  <c r="F51" i="1"/>
  <c r="D51" i="1"/>
  <c r="E45" i="1"/>
  <c r="E55" i="1" s="1"/>
  <c r="F45" i="1"/>
  <c r="D45" i="1"/>
  <c r="E39" i="1"/>
  <c r="F39" i="1"/>
  <c r="D39" i="1"/>
  <c r="E35" i="1"/>
  <c r="F35" i="1"/>
  <c r="D35" i="1"/>
  <c r="D42" i="1" s="1"/>
  <c r="D11" i="1" s="1"/>
  <c r="E28" i="1"/>
  <c r="F28" i="1"/>
  <c r="D28" i="1"/>
  <c r="D23" i="1"/>
  <c r="D25" i="1" s="1"/>
  <c r="D32" i="1" s="1"/>
  <c r="F70" i="1" l="1"/>
  <c r="F72" i="1" s="1"/>
  <c r="F42" i="1"/>
  <c r="F11" i="1" s="1"/>
  <c r="F8" i="1" s="1"/>
  <c r="E42" i="1"/>
  <c r="E8" i="1" s="1"/>
  <c r="E21" i="1" s="1"/>
  <c r="E23" i="1" s="1"/>
  <c r="E25" i="1" s="1"/>
  <c r="E70" i="1"/>
  <c r="E72" i="1" s="1"/>
  <c r="F55" i="1"/>
  <c r="F57" i="1" s="1"/>
  <c r="E57" i="1"/>
  <c r="F13" i="1"/>
  <c r="E13" i="1"/>
  <c r="E32" i="1" l="1"/>
  <c r="F21" i="1"/>
  <c r="F23" i="1" l="1"/>
  <c r="F25" i="1" s="1"/>
  <c r="F32" i="1" s="1"/>
</calcChain>
</file>

<file path=xl/sharedStrings.xml><?xml version="1.0" encoding="utf-8"?>
<sst xmlns="http://schemas.openxmlformats.org/spreadsheetml/2006/main" count="48" uniqueCount="40">
  <si>
    <t>GOBIERNO DEL ESTADO DE MICHOACÁN DE OCAMPO</t>
  </si>
  <si>
    <t>Balance Presupuestario - LDF</t>
  </si>
  <si>
    <t>Concepto</t>
  </si>
  <si>
    <t>Estimado/ Aprobado</t>
  </si>
  <si>
    <t>Devengado</t>
  </si>
  <si>
    <t xml:space="preserve">Recaudado/Pagado 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</si>
  <si>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</si>
  <si>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</si>
  <si>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</si>
  <si>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</si>
  <si>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</si>
  <si>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</si>
  <si>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</si>
  <si>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</si>
  <si>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</si>
  <si>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</si>
  <si>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</si>
  <si>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</si>
  <si>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</si>
  <si>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</si>
  <si>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</si>
  <si>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</si>
  <si>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</si>
  <si>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</si>
  <si>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</si>
  <si>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</si>
  <si>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</si>
  <si>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</si>
  <si>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</si>
  <si>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</si>
  <si>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</si>
  <si>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</si>
  <si>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</si>
  <si>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</si>
  <si>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</si>
  <si>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</t>
  </si>
  <si>
    <t>VII. Balance Presupuestario de Recursos Etiquetados (VII = A2 + A3.2 – B2 + C2)</t>
  </si>
  <si>
    <t>VIII. Balance Presupuestario de Recursos Etiquetados sin Financiamiento Neto (VIII = VII – A3.2)</t>
  </si>
  <si>
    <t>(PESOS)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</si>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</sst>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_ ;\-#,##0.000000\ 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5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 indent="5"/>
    </xf>
    <xf numFmtId="39" fontId="6" fillId="0" borderId="5" xfId="1" applyNumberFormat="1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39" fontId="6" fillId="0" borderId="5" xfId="1" applyNumberFormat="1" applyFont="1" applyFill="1" applyBorder="1" applyAlignment="1">
      <alignment vertical="center" wrapText="1"/>
    </xf>
    <xf numFmtId="39" fontId="7" fillId="2" borderId="5" xfId="1" applyNumberFormat="1" applyFont="1" applyFill="1" applyBorder="1" applyAlignment="1">
      <alignment vertical="center" wrapText="1"/>
    </xf>
    <xf numFmtId="39" fontId="8" fillId="2" borderId="5" xfId="1" applyNumberFormat="1" applyFont="1" applyFill="1" applyBorder="1" applyAlignment="1">
      <alignment vertical="center" wrapText="1"/>
    </xf>
    <xf numFmtId="39" fontId="5" fillId="0" borderId="10" xfId="1" applyNumberFormat="1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39" fontId="6" fillId="0" borderId="8" xfId="1" applyNumberFormat="1" applyFont="1" applyBorder="1" applyAlignment="1">
      <alignment vertical="center" wrapText="1"/>
    </xf>
    <xf numFmtId="39" fontId="6" fillId="0" borderId="10" xfId="1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39" fontId="5" fillId="0" borderId="8" xfId="1" applyNumberFormat="1" applyFont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0" fontId="6" fillId="0" borderId="5" xfId="2" applyFont="1" applyBorder="1" applyAlignment="1">
      <alignment horizontal="left" vertical="center" indent="5"/>
    </xf>
    <xf numFmtId="39" fontId="6" fillId="0" borderId="5" xfId="1" applyNumberFormat="1" applyFont="1" applyBorder="1" applyAlignment="1">
      <alignment vertical="center"/>
    </xf>
    <xf numFmtId="0" fontId="6" fillId="0" borderId="4" xfId="2" applyFont="1" applyBorder="1" applyAlignment="1">
      <alignment vertical="center"/>
    </xf>
    <xf numFmtId="39" fontId="6" fillId="0" borderId="10" xfId="1" applyNumberFormat="1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5" xfId="2" applyFont="1" applyBorder="1" applyAlignment="1">
      <alignment horizontal="justify" vertical="center"/>
    </xf>
    <xf numFmtId="0" fontId="6" fillId="0" borderId="5" xfId="2" applyFont="1" applyBorder="1" applyAlignment="1">
      <alignment horizontal="left" vertical="center" indent="1"/>
    </xf>
    <xf numFmtId="39" fontId="6" fillId="0" borderId="5" xfId="1" applyNumberFormat="1" applyFont="1" applyFill="1" applyBorder="1" applyAlignment="1">
      <alignment vertical="center"/>
    </xf>
    <xf numFmtId="39" fontId="8" fillId="2" borderId="5" xfId="1" applyNumberFormat="1" applyFont="1" applyFill="1" applyBorder="1" applyAlignment="1">
      <alignment vertical="center"/>
    </xf>
    <xf numFmtId="0" fontId="5" fillId="0" borderId="5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39" fontId="5" fillId="0" borderId="9" xfId="1" applyNumberFormat="1" applyFont="1" applyBorder="1" applyAlignment="1">
      <alignment vertical="center"/>
    </xf>
    <xf numFmtId="39" fontId="8" fillId="2" borderId="10" xfId="1" applyNumberFormat="1" applyFont="1" applyFill="1" applyBorder="1" applyAlignment="1">
      <alignment vertical="center"/>
    </xf>
    <xf numFmtId="0" fontId="5" fillId="0" borderId="9" xfId="2" applyFont="1" applyBorder="1" applyAlignment="1">
      <alignment vertical="center"/>
    </xf>
    <xf numFmtId="43" fontId="0" fillId="0" borderId="0" xfId="1" applyFont="1"/>
    <xf numFmtId="43" fontId="0" fillId="0" borderId="0" xfId="1" applyFont="1" applyAlignment="1">
      <alignment vertical="top"/>
    </xf>
    <xf numFmtId="4" fontId="0" fillId="0" borderId="0" xfId="0" applyNumberFormat="1" applyAlignment="1">
      <alignment horizontal="right" vertical="top"/>
    </xf>
    <xf numFmtId="43" fontId="0" fillId="0" borderId="0" xfId="0" applyNumberFormat="1"/>
    <xf numFmtId="164" fontId="0" fillId="0" borderId="0" xfId="0" applyNumberFormat="1"/>
    <xf numFmtId="43" fontId="9" fillId="0" borderId="5" xfId="3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4" xfId="2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3"/>
  <sheetViews>
    <sheetView tabSelected="1" workbookViewId="0">
      <selection activeCell="B2" sqref="B2:F73"/>
    </sheetView>
  </sheetViews>
  <sheetFormatPr baseColWidth="10" defaultRowHeight="15" x14ac:dyDescent="0.25"/>
  <cols>
    <col min="3" max="3" width="86.5703125" bestFit="1" customWidth="1"/>
    <col min="4" max="4" width="17.42578125" bestFit="1" customWidth="1"/>
    <col min="5" max="6" width="16.85546875" bestFit="1" customWidth="1"/>
    <col min="7" max="7" width="19" bestFit="1" customWidth="1"/>
    <col min="8" max="8" width="15.140625" bestFit="1" customWidth="1"/>
  </cols>
  <sheetData>
    <row r="1" spans="2:7" ht="15.75" thickBot="1" x14ac:dyDescent="0.3"/>
    <row r="2" spans="2:7" ht="15.75" x14ac:dyDescent="0.25">
      <c r="B2" s="57" t="s">
        <v>0</v>
      </c>
      <c r="C2" s="58"/>
      <c r="D2" s="58"/>
      <c r="E2" s="58"/>
      <c r="F2" s="59"/>
    </row>
    <row r="3" spans="2:7" x14ac:dyDescent="0.25">
      <c r="B3" s="60" t="s">
        <v>1</v>
      </c>
      <c r="C3" s="61"/>
      <c r="D3" s="61"/>
      <c r="E3" s="61"/>
      <c r="F3" s="62"/>
    </row>
    <row r="4" spans="2:7" x14ac:dyDescent="0.25">
      <c r="B4" s="63" t="s">
        <v>39</v>
      </c>
      <c r="C4" s="64"/>
      <c r="D4" s="64"/>
      <c r="E4" s="64"/>
      <c r="F4" s="65"/>
    </row>
    <row r="5" spans="2:7" ht="15.75" thickBot="1" x14ac:dyDescent="0.3">
      <c r="B5" s="66" t="s">
        <v>38</v>
      </c>
      <c r="C5" s="67"/>
      <c r="D5" s="67"/>
      <c r="E5" s="67"/>
      <c r="F5" s="68"/>
    </row>
    <row r="6" spans="2:7" ht="15.75" thickBot="1" x14ac:dyDescent="0.3">
      <c r="B6" s="66" t="s">
        <v>2</v>
      </c>
      <c r="C6" s="68"/>
      <c r="D6" s="1" t="s">
        <v>3</v>
      </c>
      <c r="E6" s="2" t="s">
        <v>4</v>
      </c>
      <c r="F6" s="3" t="s">
        <v>5</v>
      </c>
    </row>
    <row r="7" spans="2:7" x14ac:dyDescent="0.25">
      <c r="B7" s="4"/>
      <c r="C7" s="5"/>
      <c r="D7" s="5"/>
      <c r="E7" s="5"/>
      <c r="F7" s="5"/>
    </row>
    <row r="8" spans="2:7" x14ac:dyDescent="0.25">
      <c r="B8" s="4"/>
      <c r="C8" s="6" t="s">
        <v>6</v>
      </c>
      <c r="D8" s="7">
        <f>SUM(D9:D11)</f>
        <v>98771025963</v>
      </c>
      <c r="E8" s="7">
        <f>+E9+E10+E11</f>
        <v>109296983283.37999</v>
      </c>
      <c r="F8" s="7">
        <f>+F9+F10+F11</f>
        <v>109296983283.37999</v>
      </c>
      <c r="G8" s="43"/>
    </row>
    <row r="9" spans="2:7" x14ac:dyDescent="0.25">
      <c r="B9" s="4"/>
      <c r="C9" s="8" t="s">
        <v>7</v>
      </c>
      <c r="D9" s="9">
        <v>51532062393</v>
      </c>
      <c r="E9" s="9">
        <v>50713459486.539993</v>
      </c>
      <c r="F9" s="9">
        <v>50713459486.539993</v>
      </c>
    </row>
    <row r="10" spans="2:7" x14ac:dyDescent="0.25">
      <c r="B10" s="4"/>
      <c r="C10" s="8" t="s">
        <v>8</v>
      </c>
      <c r="D10" s="9">
        <v>47403411922</v>
      </c>
      <c r="E10" s="9">
        <v>55076580847.260002</v>
      </c>
      <c r="F10" s="9">
        <v>55076580847.260002</v>
      </c>
    </row>
    <row r="11" spans="2:7" x14ac:dyDescent="0.25">
      <c r="B11" s="4"/>
      <c r="C11" s="8" t="s">
        <v>9</v>
      </c>
      <c r="D11" s="11">
        <f>+D42</f>
        <v>-164448352</v>
      </c>
      <c r="E11" s="11">
        <f>+E42</f>
        <v>3506942949.5799999</v>
      </c>
      <c r="F11" s="11">
        <f>+F42</f>
        <v>3506942949.5799999</v>
      </c>
    </row>
    <row r="12" spans="2:7" x14ac:dyDescent="0.25">
      <c r="B12" s="10"/>
      <c r="C12" s="6"/>
      <c r="D12" s="9"/>
      <c r="E12" s="9"/>
      <c r="F12" s="9"/>
    </row>
    <row r="13" spans="2:7" x14ac:dyDescent="0.25">
      <c r="B13" s="10"/>
      <c r="C13" s="6" t="s">
        <v>10</v>
      </c>
      <c r="D13" s="7">
        <f>SUM(D14:D15)</f>
        <v>98771025963</v>
      </c>
      <c r="E13" s="7">
        <f>+E14+E15</f>
        <v>107710768594.11002</v>
      </c>
      <c r="F13" s="7">
        <f>+F14+F15</f>
        <v>102954535731.72003</v>
      </c>
    </row>
    <row r="14" spans="2:7" x14ac:dyDescent="0.25">
      <c r="B14" s="4"/>
      <c r="C14" s="8" t="s">
        <v>11</v>
      </c>
      <c r="D14" s="9">
        <v>51532062393</v>
      </c>
      <c r="E14" s="9">
        <v>52564695455.859901</v>
      </c>
      <c r="F14" s="9">
        <v>49348015054.429947</v>
      </c>
      <c r="G14" s="39"/>
    </row>
    <row r="15" spans="2:7" x14ac:dyDescent="0.25">
      <c r="B15" s="4"/>
      <c r="C15" s="8" t="s">
        <v>12</v>
      </c>
      <c r="D15" s="11">
        <v>47238963570</v>
      </c>
      <c r="E15" s="9">
        <v>55146073138.250122</v>
      </c>
      <c r="F15" s="9">
        <v>53606520677.290077</v>
      </c>
    </row>
    <row r="16" spans="2:7" x14ac:dyDescent="0.25">
      <c r="B16" s="4"/>
      <c r="C16" s="5"/>
      <c r="D16" s="9"/>
      <c r="E16" s="9"/>
      <c r="F16" s="9"/>
    </row>
    <row r="17" spans="2:8" x14ac:dyDescent="0.25">
      <c r="B17" s="4"/>
      <c r="C17" s="6" t="s">
        <v>13</v>
      </c>
      <c r="D17" s="12">
        <v>0</v>
      </c>
      <c r="E17" s="7">
        <f>+E18+E19</f>
        <v>301860201.50999999</v>
      </c>
      <c r="F17" s="7">
        <f>+F18+F19</f>
        <v>225623811.72</v>
      </c>
      <c r="G17" s="42"/>
      <c r="H17" s="42"/>
    </row>
    <row r="18" spans="2:8" x14ac:dyDescent="0.25">
      <c r="B18" s="4"/>
      <c r="C18" s="8" t="s">
        <v>14</v>
      </c>
      <c r="D18" s="13">
        <v>0</v>
      </c>
      <c r="E18" s="11">
        <v>14326229.600000001</v>
      </c>
      <c r="F18" s="11">
        <v>14326229.600000001</v>
      </c>
      <c r="G18" s="40"/>
      <c r="H18" s="40"/>
    </row>
    <row r="19" spans="2:8" x14ac:dyDescent="0.25">
      <c r="B19" s="4"/>
      <c r="C19" s="8" t="s">
        <v>15</v>
      </c>
      <c r="D19" s="13">
        <v>0</v>
      </c>
      <c r="E19" s="11">
        <v>287533971.90999997</v>
      </c>
      <c r="F19" s="11">
        <v>211297582.12</v>
      </c>
      <c r="G19" s="41"/>
      <c r="H19" s="41"/>
    </row>
    <row r="20" spans="2:8" x14ac:dyDescent="0.25">
      <c r="B20" s="4"/>
      <c r="C20" s="5"/>
      <c r="D20" s="9"/>
      <c r="E20" s="9"/>
      <c r="F20" s="9"/>
    </row>
    <row r="21" spans="2:8" x14ac:dyDescent="0.25">
      <c r="B21" s="56"/>
      <c r="C21" s="6" t="s">
        <v>16</v>
      </c>
      <c r="D21" s="14">
        <f>+D8-D13+D17</f>
        <v>0</v>
      </c>
      <c r="E21" s="14">
        <f>+E8-E13+E17</f>
        <v>1888074890.7799737</v>
      </c>
      <c r="F21" s="14">
        <f>+F8-F13+F17</f>
        <v>6568071363.3799582</v>
      </c>
    </row>
    <row r="22" spans="2:8" x14ac:dyDescent="0.25">
      <c r="B22" s="56"/>
      <c r="C22" s="6"/>
      <c r="D22" s="14"/>
      <c r="E22" s="14"/>
      <c r="F22" s="14"/>
    </row>
    <row r="23" spans="2:8" x14ac:dyDescent="0.25">
      <c r="B23" s="56"/>
      <c r="C23" s="6" t="s">
        <v>17</v>
      </c>
      <c r="D23" s="14">
        <f>+D21-D11</f>
        <v>164448352</v>
      </c>
      <c r="E23" s="14">
        <f>+E21-E11</f>
        <v>-1618868058.8000262</v>
      </c>
      <c r="F23" s="14">
        <f>+F21-F11</f>
        <v>3061128413.7999582</v>
      </c>
    </row>
    <row r="24" spans="2:8" x14ac:dyDescent="0.25">
      <c r="B24" s="56"/>
      <c r="C24" s="6"/>
      <c r="D24" s="14"/>
      <c r="E24" s="14"/>
      <c r="F24" s="14"/>
    </row>
    <row r="25" spans="2:8" x14ac:dyDescent="0.25">
      <c r="B25" s="4"/>
      <c r="C25" s="6" t="s">
        <v>18</v>
      </c>
      <c r="D25" s="7">
        <f>+D23-D17</f>
        <v>164448352</v>
      </c>
      <c r="E25" s="7">
        <f>+E23-E17</f>
        <v>-1920728260.3100262</v>
      </c>
      <c r="F25" s="7">
        <f>+F23-F17</f>
        <v>2835504602.0799584</v>
      </c>
    </row>
    <row r="26" spans="2:8" ht="15.75" thickBot="1" x14ac:dyDescent="0.3">
      <c r="B26" s="15"/>
      <c r="C26" s="16"/>
      <c r="D26" s="17"/>
      <c r="E26" s="17"/>
      <c r="F26" s="17"/>
    </row>
    <row r="27" spans="2:8" x14ac:dyDescent="0.25">
      <c r="B27" s="4"/>
      <c r="C27" s="5"/>
      <c r="D27" s="9"/>
      <c r="E27" s="9"/>
      <c r="F27" s="9"/>
    </row>
    <row r="28" spans="2:8" x14ac:dyDescent="0.25">
      <c r="B28" s="53"/>
      <c r="C28" s="6" t="s">
        <v>19</v>
      </c>
      <c r="D28" s="14">
        <f>+D29+D30</f>
        <v>3050782136</v>
      </c>
      <c r="E28" s="14">
        <f t="shared" ref="E28:F28" si="0">+E29+E30</f>
        <v>2094656911.9199996</v>
      </c>
      <c r="F28" s="14">
        <f t="shared" si="0"/>
        <v>2094656911.9199996</v>
      </c>
    </row>
    <row r="29" spans="2:8" x14ac:dyDescent="0.25">
      <c r="B29" s="53"/>
      <c r="C29" s="8" t="s">
        <v>20</v>
      </c>
      <c r="D29" s="18">
        <v>354832202</v>
      </c>
      <c r="E29" s="18">
        <v>144867488.94000003</v>
      </c>
      <c r="F29" s="18">
        <v>144867488.94000003</v>
      </c>
    </row>
    <row r="30" spans="2:8" x14ac:dyDescent="0.25">
      <c r="B30" s="53"/>
      <c r="C30" s="8" t="s">
        <v>21</v>
      </c>
      <c r="D30" s="18">
        <v>2695949934</v>
      </c>
      <c r="E30" s="18">
        <v>1949789422.9799995</v>
      </c>
      <c r="F30" s="18">
        <v>1949789422.9799995</v>
      </c>
    </row>
    <row r="31" spans="2:8" x14ac:dyDescent="0.25">
      <c r="B31" s="10"/>
      <c r="C31" s="6"/>
      <c r="D31" s="9"/>
      <c r="E31" s="9"/>
      <c r="F31" s="9"/>
    </row>
    <row r="32" spans="2:8" x14ac:dyDescent="0.25">
      <c r="B32" s="10"/>
      <c r="C32" s="6" t="s">
        <v>22</v>
      </c>
      <c r="D32" s="7">
        <f>+D25+D28</f>
        <v>3215230488</v>
      </c>
      <c r="E32" s="7">
        <f t="shared" ref="E32:F32" si="1">+E25+E28</f>
        <v>173928651.60997343</v>
      </c>
      <c r="F32" s="7">
        <f t="shared" si="1"/>
        <v>4930161513.999958</v>
      </c>
    </row>
    <row r="33" spans="2:6" ht="15.75" thickBot="1" x14ac:dyDescent="0.3">
      <c r="B33" s="19"/>
      <c r="C33" s="16"/>
      <c r="D33" s="20"/>
      <c r="E33" s="20"/>
      <c r="F33" s="20"/>
    </row>
    <row r="34" spans="2:6" x14ac:dyDescent="0.25">
      <c r="B34" s="10"/>
      <c r="C34" s="6"/>
      <c r="D34" s="7"/>
      <c r="E34" s="7"/>
      <c r="F34" s="7"/>
    </row>
    <row r="35" spans="2:6" x14ac:dyDescent="0.25">
      <c r="B35" s="21"/>
      <c r="C35" s="22" t="s">
        <v>23</v>
      </c>
      <c r="D35" s="23">
        <f>+D36+D37</f>
        <v>0</v>
      </c>
      <c r="E35" s="23">
        <f t="shared" ref="E35:F35" si="2">+E36+E37</f>
        <v>4534311901.6300001</v>
      </c>
      <c r="F35" s="23">
        <f t="shared" si="2"/>
        <v>4534311901.6300001</v>
      </c>
    </row>
    <row r="36" spans="2:6" x14ac:dyDescent="0.25">
      <c r="B36" s="47"/>
      <c r="C36" s="24" t="s">
        <v>24</v>
      </c>
      <c r="D36" s="25">
        <v>0</v>
      </c>
      <c r="E36" s="25">
        <v>0</v>
      </c>
      <c r="F36" s="25">
        <v>0</v>
      </c>
    </row>
    <row r="37" spans="2:6" x14ac:dyDescent="0.25">
      <c r="B37" s="47"/>
      <c r="C37" s="24" t="s">
        <v>25</v>
      </c>
      <c r="D37" s="25">
        <v>0</v>
      </c>
      <c r="E37" s="44">
        <v>4534311901.6300001</v>
      </c>
      <c r="F37" s="44">
        <v>4534311901.6300001</v>
      </c>
    </row>
    <row r="38" spans="2:6" x14ac:dyDescent="0.25">
      <c r="B38" s="26"/>
      <c r="C38" s="24"/>
      <c r="D38" s="27"/>
      <c r="E38" s="27"/>
      <c r="F38" s="27"/>
    </row>
    <row r="39" spans="2:6" x14ac:dyDescent="0.25">
      <c r="B39" s="48"/>
      <c r="C39" s="22" t="s">
        <v>26</v>
      </c>
      <c r="D39" s="28">
        <f>+D40+D41</f>
        <v>164448352</v>
      </c>
      <c r="E39" s="28">
        <f t="shared" ref="E39:F39" si="3">+E40+E41</f>
        <v>1027368952.0500001</v>
      </c>
      <c r="F39" s="28">
        <f t="shared" si="3"/>
        <v>1027368952.0500001</v>
      </c>
    </row>
    <row r="40" spans="2:6" x14ac:dyDescent="0.25">
      <c r="B40" s="48"/>
      <c r="C40" s="24" t="s">
        <v>27</v>
      </c>
      <c r="D40" s="27">
        <v>0</v>
      </c>
      <c r="E40" s="27">
        <v>349999999.99000001</v>
      </c>
      <c r="F40" s="27">
        <v>349999999.99000001</v>
      </c>
    </row>
    <row r="41" spans="2:6" x14ac:dyDescent="0.25">
      <c r="B41" s="48"/>
      <c r="C41" s="24" t="s">
        <v>28</v>
      </c>
      <c r="D41" s="27">
        <v>164448352</v>
      </c>
      <c r="E41" s="27">
        <v>677368952.06000006</v>
      </c>
      <c r="F41" s="27">
        <v>677368952.06000006</v>
      </c>
    </row>
    <row r="42" spans="2:6" x14ac:dyDescent="0.25">
      <c r="B42" s="48"/>
      <c r="C42" s="54" t="s">
        <v>29</v>
      </c>
      <c r="D42" s="50">
        <f>+D35-D39</f>
        <v>-164448352</v>
      </c>
      <c r="E42" s="50">
        <f t="shared" ref="E42:F42" si="4">+E35-E39</f>
        <v>3506942949.5799999</v>
      </c>
      <c r="F42" s="50">
        <f t="shared" si="4"/>
        <v>3506942949.5799999</v>
      </c>
    </row>
    <row r="43" spans="2:6" ht="15.75" thickBot="1" x14ac:dyDescent="0.3">
      <c r="B43" s="49"/>
      <c r="C43" s="55"/>
      <c r="D43" s="51"/>
      <c r="E43" s="51"/>
      <c r="F43" s="51"/>
    </row>
    <row r="44" spans="2:6" x14ac:dyDescent="0.25">
      <c r="B44" s="47"/>
      <c r="C44" s="52"/>
      <c r="D44" s="25"/>
      <c r="E44" s="25"/>
      <c r="F44" s="25"/>
    </row>
    <row r="45" spans="2:6" x14ac:dyDescent="0.25">
      <c r="B45" s="47"/>
      <c r="C45" s="29" t="s">
        <v>30</v>
      </c>
      <c r="D45" s="28">
        <f>+D9</f>
        <v>51532062393</v>
      </c>
      <c r="E45" s="28">
        <f t="shared" ref="E45:F45" si="5">+E9</f>
        <v>50713459486.539993</v>
      </c>
      <c r="F45" s="28">
        <f t="shared" si="5"/>
        <v>50713459486.539993</v>
      </c>
    </row>
    <row r="46" spans="2:6" x14ac:dyDescent="0.25">
      <c r="B46" s="47"/>
      <c r="C46" s="29"/>
      <c r="D46" s="27"/>
      <c r="E46" s="27"/>
      <c r="F46" s="27"/>
    </row>
    <row r="47" spans="2:6" x14ac:dyDescent="0.25">
      <c r="B47" s="47"/>
      <c r="C47" s="30" t="s">
        <v>31</v>
      </c>
      <c r="D47" s="28">
        <f>+D48-D49</f>
        <v>0</v>
      </c>
      <c r="E47" s="28">
        <f>+E48-E49</f>
        <v>-349999999.99000001</v>
      </c>
      <c r="F47" s="28">
        <f t="shared" ref="F47" si="6">+F48-F49</f>
        <v>-349999999.99000001</v>
      </c>
    </row>
    <row r="48" spans="2:6" x14ac:dyDescent="0.25">
      <c r="B48" s="47"/>
      <c r="C48" s="24" t="s">
        <v>24</v>
      </c>
      <c r="D48" s="27">
        <f>+D36</f>
        <v>0</v>
      </c>
      <c r="E48" s="27">
        <f>+E36</f>
        <v>0</v>
      </c>
      <c r="F48" s="27">
        <f>+F36</f>
        <v>0</v>
      </c>
    </row>
    <row r="49" spans="2:6" x14ac:dyDescent="0.25">
      <c r="B49" s="47"/>
      <c r="C49" s="24" t="s">
        <v>27</v>
      </c>
      <c r="D49" s="27">
        <f>+D40</f>
        <v>0</v>
      </c>
      <c r="E49" s="27">
        <f>+E40</f>
        <v>349999999.99000001</v>
      </c>
      <c r="F49" s="27">
        <f>+F40</f>
        <v>349999999.99000001</v>
      </c>
    </row>
    <row r="50" spans="2:6" x14ac:dyDescent="0.25">
      <c r="B50" s="47"/>
      <c r="C50" s="31"/>
      <c r="D50" s="27"/>
      <c r="E50" s="27"/>
      <c r="F50" s="27"/>
    </row>
    <row r="51" spans="2:6" x14ac:dyDescent="0.25">
      <c r="B51" s="26"/>
      <c r="C51" s="31" t="s">
        <v>11</v>
      </c>
      <c r="D51" s="32">
        <f>+D14</f>
        <v>51532062393</v>
      </c>
      <c r="E51" s="32">
        <f>+E14</f>
        <v>52564695455.859901</v>
      </c>
      <c r="F51" s="32">
        <f t="shared" ref="F51" si="7">+F14</f>
        <v>49348015054.429947</v>
      </c>
    </row>
    <row r="52" spans="2:6" x14ac:dyDescent="0.25">
      <c r="B52" s="26"/>
      <c r="C52" s="31"/>
      <c r="D52" s="25"/>
      <c r="E52" s="25"/>
      <c r="F52" s="25"/>
    </row>
    <row r="53" spans="2:6" x14ac:dyDescent="0.25">
      <c r="B53" s="26"/>
      <c r="C53" s="31" t="s">
        <v>14</v>
      </c>
      <c r="D53" s="33">
        <v>0</v>
      </c>
      <c r="E53" s="25">
        <f>+E18</f>
        <v>14326229.600000001</v>
      </c>
      <c r="F53" s="25">
        <f>+F18</f>
        <v>14326229.600000001</v>
      </c>
    </row>
    <row r="54" spans="2:6" x14ac:dyDescent="0.25">
      <c r="B54" s="26"/>
      <c r="C54" s="31"/>
      <c r="D54" s="25"/>
      <c r="E54" s="25"/>
      <c r="F54" s="25"/>
    </row>
    <row r="55" spans="2:6" x14ac:dyDescent="0.25">
      <c r="B55" s="48"/>
      <c r="C55" s="34" t="s">
        <v>32</v>
      </c>
      <c r="D55" s="28">
        <f>+D45+D47-D51+D53</f>
        <v>0</v>
      </c>
      <c r="E55" s="28">
        <f>+E45+E47-E51+E53</f>
        <v>-2186909739.7099061</v>
      </c>
      <c r="F55" s="28">
        <f t="shared" ref="F55" si="8">+F45+F47-F51+F53</f>
        <v>1029770661.7200485</v>
      </c>
    </row>
    <row r="56" spans="2:6" x14ac:dyDescent="0.25">
      <c r="B56" s="48"/>
      <c r="C56" s="34"/>
      <c r="D56" s="28"/>
      <c r="E56" s="28"/>
      <c r="F56" s="28"/>
    </row>
    <row r="57" spans="2:6" x14ac:dyDescent="0.25">
      <c r="B57" s="48"/>
      <c r="C57" s="34" t="s">
        <v>33</v>
      </c>
      <c r="D57" s="28">
        <f t="shared" ref="D57" si="9">+D55-D47</f>
        <v>0</v>
      </c>
      <c r="E57" s="28">
        <f t="shared" ref="E57:F57" si="10">+E55-E47</f>
        <v>-1836909739.7199061</v>
      </c>
      <c r="F57" s="28">
        <f t="shared" si="10"/>
        <v>1379770661.7100487</v>
      </c>
    </row>
    <row r="58" spans="2:6" ht="15.75" thickBot="1" x14ac:dyDescent="0.3">
      <c r="B58" s="49"/>
      <c r="C58" s="35"/>
      <c r="D58" s="36"/>
      <c r="E58" s="36"/>
      <c r="F58" s="36"/>
    </row>
    <row r="59" spans="2:6" x14ac:dyDescent="0.25">
      <c r="B59" s="45"/>
      <c r="C59" s="46"/>
      <c r="D59" s="25"/>
      <c r="E59" s="25"/>
      <c r="F59" s="25"/>
    </row>
    <row r="60" spans="2:6" x14ac:dyDescent="0.25">
      <c r="B60" s="47"/>
      <c r="C60" s="29" t="s">
        <v>8</v>
      </c>
      <c r="D60" s="28">
        <f>+D10</f>
        <v>47403411922</v>
      </c>
      <c r="E60" s="28">
        <f t="shared" ref="E60:F60" si="11">+E10</f>
        <v>55076580847.260002</v>
      </c>
      <c r="F60" s="28">
        <f t="shared" si="11"/>
        <v>55076580847.260002</v>
      </c>
    </row>
    <row r="61" spans="2:6" x14ac:dyDescent="0.25">
      <c r="B61" s="47"/>
      <c r="C61" s="29"/>
      <c r="D61" s="27"/>
      <c r="E61" s="27"/>
      <c r="F61" s="27"/>
    </row>
    <row r="62" spans="2:6" x14ac:dyDescent="0.25">
      <c r="B62" s="47"/>
      <c r="C62" s="31" t="s">
        <v>34</v>
      </c>
      <c r="D62" s="28">
        <f>+D63-D64</f>
        <v>-164448352</v>
      </c>
      <c r="E62" s="28">
        <f t="shared" ref="E62:F62" si="12">+E63-E64</f>
        <v>3856942949.5700002</v>
      </c>
      <c r="F62" s="28">
        <f t="shared" si="12"/>
        <v>3856942949.5700002</v>
      </c>
    </row>
    <row r="63" spans="2:6" x14ac:dyDescent="0.25">
      <c r="B63" s="47"/>
      <c r="C63" s="24" t="s">
        <v>25</v>
      </c>
      <c r="D63" s="27">
        <f>+D37</f>
        <v>0</v>
      </c>
      <c r="E63" s="27">
        <f t="shared" ref="E63:F63" si="13">+E37</f>
        <v>4534311901.6300001</v>
      </c>
      <c r="F63" s="27">
        <f t="shared" si="13"/>
        <v>4534311901.6300001</v>
      </c>
    </row>
    <row r="64" spans="2:6" x14ac:dyDescent="0.25">
      <c r="B64" s="47"/>
      <c r="C64" s="24" t="s">
        <v>28</v>
      </c>
      <c r="D64" s="27">
        <f>+D41</f>
        <v>164448352</v>
      </c>
      <c r="E64" s="27">
        <f t="shared" ref="E64:F64" si="14">+E41</f>
        <v>677368952.06000006</v>
      </c>
      <c r="F64" s="27">
        <f t="shared" si="14"/>
        <v>677368952.06000006</v>
      </c>
    </row>
    <row r="65" spans="2:6" x14ac:dyDescent="0.25">
      <c r="B65" s="47"/>
      <c r="C65" s="31"/>
      <c r="D65" s="25"/>
      <c r="E65" s="25"/>
      <c r="F65" s="27"/>
    </row>
    <row r="66" spans="2:6" x14ac:dyDescent="0.25">
      <c r="B66" s="26"/>
      <c r="C66" s="31" t="s">
        <v>35</v>
      </c>
      <c r="D66" s="27">
        <f>+D15</f>
        <v>47238963570</v>
      </c>
      <c r="E66" s="27">
        <f t="shared" ref="E66:F66" si="15">+E15</f>
        <v>55146073138.250122</v>
      </c>
      <c r="F66" s="27">
        <f t="shared" si="15"/>
        <v>53606520677.290077</v>
      </c>
    </row>
    <row r="67" spans="2:6" x14ac:dyDescent="0.25">
      <c r="B67" s="26"/>
      <c r="C67" s="31"/>
      <c r="D67" s="25"/>
      <c r="E67" s="25"/>
      <c r="F67" s="25"/>
    </row>
    <row r="68" spans="2:6" x14ac:dyDescent="0.25">
      <c r="B68" s="26"/>
      <c r="C68" s="31" t="s">
        <v>15</v>
      </c>
      <c r="D68" s="37">
        <v>0</v>
      </c>
      <c r="E68" s="27">
        <f>+E19</f>
        <v>287533971.90999997</v>
      </c>
      <c r="F68" s="27">
        <f>+F19</f>
        <v>211297582.12</v>
      </c>
    </row>
    <row r="69" spans="2:6" x14ac:dyDescent="0.25">
      <c r="B69" s="26"/>
      <c r="C69" s="31"/>
      <c r="D69" s="25"/>
      <c r="E69" s="25"/>
      <c r="F69" s="25"/>
    </row>
    <row r="70" spans="2:6" x14ac:dyDescent="0.25">
      <c r="B70" s="48"/>
      <c r="C70" s="34" t="s">
        <v>36</v>
      </c>
      <c r="D70" s="28">
        <f>+D60+D62-D66+D68</f>
        <v>0</v>
      </c>
      <c r="E70" s="28">
        <f t="shared" ref="E70:F70" si="16">+E60+E62-E66+E68</f>
        <v>4074984630.4898796</v>
      </c>
      <c r="F70" s="28">
        <f t="shared" si="16"/>
        <v>5538300701.6599245</v>
      </c>
    </row>
    <row r="71" spans="2:6" x14ac:dyDescent="0.25">
      <c r="B71" s="48"/>
      <c r="C71" s="34"/>
      <c r="D71" s="28"/>
      <c r="E71" s="28"/>
      <c r="F71" s="28"/>
    </row>
    <row r="72" spans="2:6" x14ac:dyDescent="0.25">
      <c r="B72" s="48"/>
      <c r="C72" s="34" t="s">
        <v>37</v>
      </c>
      <c r="D72" s="28">
        <f>+D70-D62</f>
        <v>164448352</v>
      </c>
      <c r="E72" s="28">
        <f t="shared" ref="E72:F72" si="17">+E70-E62</f>
        <v>218041680.91987944</v>
      </c>
      <c r="F72" s="28">
        <f t="shared" si="17"/>
        <v>1681357752.0899243</v>
      </c>
    </row>
    <row r="73" spans="2:6" ht="15.75" thickBot="1" x14ac:dyDescent="0.3">
      <c r="B73" s="49"/>
      <c r="C73" s="35"/>
      <c r="D73" s="38"/>
      <c r="E73" s="38"/>
      <c r="F73" s="38"/>
    </row>
  </sheetData>
  <mergeCells count="22">
    <mergeCell ref="B21:B24"/>
    <mergeCell ref="B2:F2"/>
    <mergeCell ref="B3:F3"/>
    <mergeCell ref="B4:F4"/>
    <mergeCell ref="B5:F5"/>
    <mergeCell ref="B6:C6"/>
    <mergeCell ref="B28:B30"/>
    <mergeCell ref="B36:B37"/>
    <mergeCell ref="B39:B41"/>
    <mergeCell ref="B42:B43"/>
    <mergeCell ref="C42:C43"/>
    <mergeCell ref="F42:F43"/>
    <mergeCell ref="B44:C44"/>
    <mergeCell ref="B45:B46"/>
    <mergeCell ref="B47:B50"/>
    <mergeCell ref="B55:B58"/>
    <mergeCell ref="D42:D43"/>
    <mergeCell ref="B59:C59"/>
    <mergeCell ref="B60:B61"/>
    <mergeCell ref="B62:B65"/>
    <mergeCell ref="B70:B73"/>
    <mergeCell ref="E42:E43"/>
  </mergeCells>
  <pageMargins left="0.19685039370078741" right="0.19685039370078741" top="0.15748031496062992" bottom="0.15748031496062992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Suelem Janeth González Rodríguez</dc:creator>
  <cp:lastModifiedBy>Suelem Janeth González Rodríguez</cp:lastModifiedBy>
  <cp:lastPrinted>2026-01-30T20:32:30Z</cp:lastPrinted>
  <dcterms:created xsi:type="dcterms:W3CDTF">2025-07-29T17:41:16Z</dcterms:created>
  <dcterms:modified xsi:type="dcterms:W3CDTF">2026-01-30T20:32:33Z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F4_BP_LDF.xlsx</vt:lpwstr>
  </property>
</Properties>
</file>